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65491" windowWidth="11940" windowHeight="11715" tabRatio="553" activeTab="0"/>
  </bookViews>
  <sheets>
    <sheet name="Kreis_KK_WK2015_ges" sheetId="1" r:id="rId1"/>
  </sheets>
  <definedNames>
    <definedName name="_xlnm.Print_Area" localSheetId="0">'Kreis_KK_WK2015_ges'!$A:$L</definedName>
  </definedNames>
  <calcPr fullCalcOnLoad="1"/>
</workbook>
</file>

<file path=xl/sharedStrings.xml><?xml version="1.0" encoding="utf-8"?>
<sst xmlns="http://schemas.openxmlformats.org/spreadsheetml/2006/main" count="176" uniqueCount="104">
  <si>
    <t>Name</t>
  </si>
  <si>
    <t>Vorname</t>
  </si>
  <si>
    <t>1.WK</t>
  </si>
  <si>
    <t>2.WK</t>
  </si>
  <si>
    <t>3.WK</t>
  </si>
  <si>
    <t>4.WK</t>
  </si>
  <si>
    <t>5.WK</t>
  </si>
  <si>
    <t>Gesamt</t>
  </si>
  <si>
    <t>Schnitt</t>
  </si>
  <si>
    <t>Anz./inW</t>
  </si>
  <si>
    <t>1.</t>
  </si>
  <si>
    <t>Hoffmann</t>
  </si>
  <si>
    <t>Otto</t>
  </si>
  <si>
    <t>2.</t>
  </si>
  <si>
    <t>Lichte</t>
  </si>
  <si>
    <t>Heinz</t>
  </si>
  <si>
    <t>GRO</t>
  </si>
  <si>
    <t>3.</t>
  </si>
  <si>
    <t>Baumann</t>
  </si>
  <si>
    <t>Christa</t>
  </si>
  <si>
    <t>4.</t>
  </si>
  <si>
    <t>Holzapfel</t>
  </si>
  <si>
    <t>Reinhard</t>
  </si>
  <si>
    <t>FRI</t>
  </si>
  <si>
    <t>5.</t>
  </si>
  <si>
    <t>Uloth</t>
  </si>
  <si>
    <t>Günter</t>
  </si>
  <si>
    <t>6.</t>
  </si>
  <si>
    <t>Goßmann</t>
  </si>
  <si>
    <t>Claus-W.</t>
  </si>
  <si>
    <t>7.</t>
  </si>
  <si>
    <t>Lange</t>
  </si>
  <si>
    <t>Willi</t>
  </si>
  <si>
    <t>8.</t>
  </si>
  <si>
    <t>Hahn</t>
  </si>
  <si>
    <t>Wilfried</t>
  </si>
  <si>
    <t>KLE</t>
  </si>
  <si>
    <t>Semmelroth</t>
  </si>
  <si>
    <t>Waldemar</t>
  </si>
  <si>
    <t>10.</t>
  </si>
  <si>
    <t>Barth</t>
  </si>
  <si>
    <t>Jürgen</t>
  </si>
  <si>
    <t>11.</t>
  </si>
  <si>
    <t>Thürmer</t>
  </si>
  <si>
    <t>Erhard</t>
  </si>
  <si>
    <t>GER</t>
  </si>
  <si>
    <t>12.</t>
  </si>
  <si>
    <t>Engelhardt</t>
  </si>
  <si>
    <t>Helmut</t>
  </si>
  <si>
    <t>Schmidt</t>
  </si>
  <si>
    <t>Burghard</t>
  </si>
  <si>
    <t>Fahrenbach</t>
  </si>
  <si>
    <t>Philipp</t>
  </si>
  <si>
    <t>DOH</t>
  </si>
  <si>
    <t>Marcus</t>
  </si>
  <si>
    <t>Zindel</t>
  </si>
  <si>
    <t>Harald</t>
  </si>
  <si>
    <t>Uwe</t>
  </si>
  <si>
    <t>Kunz</t>
  </si>
  <si>
    <t>Nadja</t>
  </si>
  <si>
    <t>Alexander</t>
  </si>
  <si>
    <t>DOH 1</t>
  </si>
  <si>
    <t>DOH 2</t>
  </si>
  <si>
    <t>3 - Stellung</t>
  </si>
  <si>
    <t>Auflage</t>
  </si>
  <si>
    <t>Platz</t>
  </si>
  <si>
    <t>Verein</t>
  </si>
  <si>
    <t>ROS</t>
  </si>
  <si>
    <t xml:space="preserve">KK - Sportgewehr - Kreiswettkämpfe 2016     </t>
  </si>
  <si>
    <t xml:space="preserve">Platz </t>
  </si>
  <si>
    <t>Teilnehmer</t>
  </si>
  <si>
    <t xml:space="preserve">Teilnehmer </t>
  </si>
  <si>
    <t>Gundlach</t>
  </si>
  <si>
    <t>Monika</t>
  </si>
  <si>
    <t>Wiedemeyer</t>
  </si>
  <si>
    <t>Annemarie</t>
  </si>
  <si>
    <t>Wagner</t>
  </si>
  <si>
    <t>Pietro</t>
  </si>
  <si>
    <t>Hupfeld</t>
  </si>
  <si>
    <t>Ziegler</t>
  </si>
  <si>
    <t>Robert</t>
  </si>
  <si>
    <t>15.</t>
  </si>
  <si>
    <t>16.</t>
  </si>
  <si>
    <t>17.</t>
  </si>
  <si>
    <t>Bernhardt</t>
  </si>
  <si>
    <t>Dietmar</t>
  </si>
  <si>
    <t>18.</t>
  </si>
  <si>
    <t>GRO 1</t>
  </si>
  <si>
    <t>GRO 2</t>
  </si>
  <si>
    <t>Immke</t>
  </si>
  <si>
    <t>Daniela</t>
  </si>
  <si>
    <t>237!</t>
  </si>
  <si>
    <t>740!</t>
  </si>
  <si>
    <t>842!</t>
  </si>
  <si>
    <t>836!</t>
  </si>
  <si>
    <t>674!</t>
  </si>
  <si>
    <t>279!</t>
  </si>
  <si>
    <t>282!</t>
  </si>
  <si>
    <t>281!</t>
  </si>
  <si>
    <t>275!</t>
  </si>
  <si>
    <t>270!</t>
  </si>
  <si>
    <t>266!</t>
  </si>
  <si>
    <t>260!</t>
  </si>
  <si>
    <t>263!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</si>
</sst>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;@"/>
    <numFmt numFmtId="165" formatCode="#,##0.00_ ;[Red]\-#,##0.00\ "/>
    <numFmt numFmtId="166" formatCode="d/\ mmm/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8"/>
      <color theme="3"/>
      <name val="Cambria"/>
      <family val="2"/>
    </font>
  </fonts>
  <fills count="3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81">
    <xf numFmtId="1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" fontId="1" fillId="2" borderId="0" applyBorder="0" applyAlignment="0" applyProtection="0"/>
    <xf numFmtId="1" fontId="1" fillId="3" borderId="0" applyBorder="0" applyAlignment="0" applyProtection="0"/>
    <xf numFmtId="1" fontId="1" fillId="4" borderId="0" applyBorder="0" applyAlignment="0" applyProtection="0"/>
    <xf numFmtId="1" fontId="1" fillId="5" borderId="0" applyBorder="0" applyAlignment="0" applyProtection="0"/>
    <xf numFmtId="1" fontId="1" fillId="6" borderId="0" applyBorder="0" applyAlignment="0" applyProtection="0"/>
    <xf numFmtId="1" fontId="1" fillId="7" borderId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1" fontId="1" fillId="14" borderId="0" applyBorder="0" applyAlignment="0" applyProtection="0"/>
    <xf numFmtId="1" fontId="1" fillId="3" borderId="0" applyBorder="0" applyAlignment="0" applyProtection="0"/>
    <xf numFmtId="1" fontId="1" fillId="15" borderId="0" applyBorder="0" applyAlignment="0" applyProtection="0"/>
    <xf numFmtId="1" fontId="1" fillId="16" borderId="0" applyBorder="0" applyAlignment="0" applyProtection="0"/>
    <xf numFmtId="1" fontId="1" fillId="14" borderId="0" applyBorder="0" applyAlignment="0" applyProtection="0"/>
    <xf numFmtId="1" fontId="1" fillId="16" borderId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1" fontId="2" fillId="14" borderId="0" applyBorder="0" applyAlignment="0" applyProtection="0"/>
    <xf numFmtId="1" fontId="2" fillId="3" borderId="0" applyBorder="0" applyAlignment="0" applyProtection="0"/>
    <xf numFmtId="1" fontId="2" fillId="15" borderId="0" applyBorder="0" applyAlignment="0" applyProtection="0"/>
    <xf numFmtId="1" fontId="2" fillId="16" borderId="0" applyBorder="0" applyAlignment="0" applyProtection="0"/>
    <xf numFmtId="1" fontId="2" fillId="23" borderId="0" applyBorder="0" applyAlignment="0" applyProtection="0"/>
    <xf numFmtId="1" fontId="2" fillId="24" borderId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1" fontId="2" fillId="23" borderId="0" applyBorder="0" applyAlignment="0" applyProtection="0"/>
    <xf numFmtId="1" fontId="2" fillId="31" borderId="0" applyBorder="0" applyAlignment="0" applyProtection="0"/>
    <xf numFmtId="1" fontId="2" fillId="32" borderId="0" applyBorder="0" applyAlignment="0" applyProtection="0"/>
    <xf numFmtId="1" fontId="2" fillId="33" borderId="0" applyBorder="0" applyAlignment="0" applyProtection="0"/>
    <xf numFmtId="1" fontId="2" fillId="34" borderId="0" applyBorder="0" applyAlignment="0" applyProtection="0"/>
    <xf numFmtId="1" fontId="2" fillId="24" borderId="0" applyBorder="0" applyAlignment="0" applyProtection="0"/>
    <xf numFmtId="1" fontId="3" fillId="15" borderId="1" applyAlignment="0" applyProtection="0"/>
    <xf numFmtId="1" fontId="4" fillId="15" borderId="2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" fontId="5" fillId="3" borderId="2" applyAlignment="0" applyProtection="0"/>
    <xf numFmtId="0" fontId="29" fillId="0" borderId="3" applyNumberFormat="0" applyFill="0" applyAlignment="0" applyProtection="0"/>
    <xf numFmtId="1" fontId="6" fillId="0" borderId="4" applyFill="0" applyAlignment="0" applyProtection="0"/>
    <xf numFmtId="1" fontId="7" fillId="0" borderId="0" applyFill="0" applyBorder="0" applyAlignment="0" applyProtection="0"/>
    <xf numFmtId="1" fontId="8" fillId="7" borderId="0" applyBorder="0" applyAlignment="0" applyProtection="0"/>
    <xf numFmtId="1" fontId="9" fillId="16" borderId="0" applyBorder="0" applyAlignment="0" applyProtection="0"/>
    <xf numFmtId="1" fontId="0" fillId="5" borderId="5" applyAlignment="0" applyProtection="0"/>
    <xf numFmtId="9" fontId="0" fillId="0" borderId="0" applyFill="0" applyBorder="0" applyAlignment="0" applyProtection="0"/>
    <xf numFmtId="1" fontId="10" fillId="35" borderId="0" applyBorder="0" applyAlignment="0" applyProtection="0"/>
    <xf numFmtId="0" fontId="30" fillId="0" borderId="0" applyNumberFormat="0" applyFill="0" applyBorder="0" applyAlignment="0" applyProtection="0"/>
    <xf numFmtId="1" fontId="14" fillId="0" borderId="6" applyFill="0" applyAlignment="0" applyProtection="0"/>
    <xf numFmtId="1" fontId="15" fillId="0" borderId="7" applyFill="0" applyAlignment="0" applyProtection="0"/>
    <xf numFmtId="1" fontId="16" fillId="0" borderId="8" applyFill="0" applyAlignment="0" applyProtection="0"/>
    <xf numFmtId="1" fontId="16" fillId="0" borderId="0" applyFill="0" applyBorder="0" applyAlignment="0" applyProtection="0"/>
    <xf numFmtId="1" fontId="17" fillId="0" borderId="0" applyFill="0" applyBorder="0" applyAlignment="0" applyProtection="0"/>
    <xf numFmtId="1" fontId="11" fillId="0" borderId="9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" fontId="12" fillId="0" borderId="0" applyFill="0" applyBorder="0" applyAlignment="0" applyProtection="0"/>
    <xf numFmtId="1" fontId="13" fillId="32" borderId="10" applyAlignment="0" applyProtection="0"/>
  </cellStyleXfs>
  <cellXfs count="40">
    <xf numFmtId="1" fontId="0" fillId="0" borderId="0" xfId="0" applyAlignment="1">
      <alignment/>
    </xf>
    <xf numFmtId="1" fontId="0" fillId="0" borderId="0" xfId="0" applyAlignment="1">
      <alignment horizontal="center"/>
    </xf>
    <xf numFmtId="1" fontId="18" fillId="0" borderId="0" xfId="0" applyFont="1" applyAlignment="1">
      <alignment/>
    </xf>
    <xf numFmtId="1" fontId="0" fillId="0" borderId="0" xfId="0" applyFont="1" applyFill="1" applyAlignment="1">
      <alignment horizontal="center"/>
    </xf>
    <xf numFmtId="1" fontId="0" fillId="0" borderId="0" xfId="0" applyFill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" fontId="0" fillId="0" borderId="0" xfId="0" applyFont="1" applyFill="1" applyAlignment="1">
      <alignment/>
    </xf>
    <xf numFmtId="1" fontId="0" fillId="0" borderId="0" xfId="0" applyFont="1" applyAlignment="1">
      <alignment/>
    </xf>
    <xf numFmtId="0" fontId="0" fillId="0" borderId="0" xfId="0" applyNumberFormat="1" applyFont="1" applyBorder="1" applyAlignment="1">
      <alignment horizontal="center"/>
    </xf>
    <xf numFmtId="1" fontId="0" fillId="0" borderId="0" xfId="0" applyFont="1" applyFill="1" applyBorder="1" applyAlignment="1">
      <alignment/>
    </xf>
    <xf numFmtId="1" fontId="0" fillId="0" borderId="0" xfId="0" applyFill="1" applyBorder="1" applyAlignment="1">
      <alignment horizontal="center"/>
    </xf>
    <xf numFmtId="1" fontId="0" fillId="0" borderId="0" xfId="0" applyBorder="1" applyAlignment="1">
      <alignment horizontal="center"/>
    </xf>
    <xf numFmtId="1" fontId="0" fillId="0" borderId="0" xfId="0" applyFont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1" fontId="19" fillId="0" borderId="0" xfId="0" applyFont="1" applyFill="1" applyAlignment="1">
      <alignment horizontal="center"/>
    </xf>
    <xf numFmtId="1" fontId="0" fillId="36" borderId="0" xfId="0" applyFont="1" applyFill="1" applyAlignment="1">
      <alignment horizontal="center"/>
    </xf>
    <xf numFmtId="1" fontId="0" fillId="36" borderId="0" xfId="0" applyFill="1" applyAlignment="1">
      <alignment horizontal="center"/>
    </xf>
    <xf numFmtId="0" fontId="0" fillId="36" borderId="0" xfId="0" applyNumberFormat="1" applyFont="1" applyFill="1" applyBorder="1" applyAlignment="1">
      <alignment horizontal="center"/>
    </xf>
    <xf numFmtId="1" fontId="0" fillId="0" borderId="0" xfId="0" applyFont="1" applyFill="1" applyBorder="1" applyAlignment="1">
      <alignment horizontal="center"/>
    </xf>
    <xf numFmtId="1" fontId="0" fillId="0" borderId="0" xfId="0" applyFont="1" applyAlignment="1">
      <alignment horizontal="center"/>
    </xf>
    <xf numFmtId="1" fontId="0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" fontId="0" fillId="0" borderId="0" xfId="0" applyBorder="1" applyAlignment="1">
      <alignment/>
    </xf>
    <xf numFmtId="1" fontId="20" fillId="0" borderId="0" xfId="0" applyFont="1" applyBorder="1" applyAlignment="1">
      <alignment horizontal="center" vertical="center"/>
    </xf>
    <xf numFmtId="1" fontId="20" fillId="0" borderId="0" xfId="0" applyFont="1" applyBorder="1" applyAlignment="1">
      <alignment horizontal="center"/>
    </xf>
    <xf numFmtId="1" fontId="20" fillId="0" borderId="0" xfId="0" applyFont="1" applyBorder="1" applyAlignment="1">
      <alignment/>
    </xf>
    <xf numFmtId="1" fontId="21" fillId="0" borderId="0" xfId="0" applyFont="1" applyBorder="1" applyAlignment="1">
      <alignment/>
    </xf>
    <xf numFmtId="1" fontId="0" fillId="0" borderId="0" xfId="0" applyFill="1" applyBorder="1" applyAlignment="1">
      <alignment/>
    </xf>
    <xf numFmtId="1" fontId="0" fillId="37" borderId="0" xfId="0" applyFill="1" applyAlignment="1">
      <alignment horizontal="center"/>
    </xf>
    <xf numFmtId="1" fontId="0" fillId="37" borderId="0" xfId="0" applyFont="1" applyFill="1" applyAlignment="1">
      <alignment horizontal="center"/>
    </xf>
    <xf numFmtId="0" fontId="0" fillId="37" borderId="0" xfId="0" applyNumberFormat="1" applyFont="1" applyFill="1" applyBorder="1" applyAlignment="1">
      <alignment horizontal="center"/>
    </xf>
    <xf numFmtId="1" fontId="0" fillId="37" borderId="0" xfId="0" applyFill="1" applyBorder="1" applyAlignment="1">
      <alignment horizontal="center"/>
    </xf>
    <xf numFmtId="1" fontId="20" fillId="0" borderId="0" xfId="0" applyFont="1" applyBorder="1" applyAlignment="1">
      <alignment horizontal="center"/>
    </xf>
    <xf numFmtId="1" fontId="0" fillId="0" borderId="0" xfId="0" applyAlignment="1">
      <alignment horizontal="center"/>
    </xf>
    <xf numFmtId="1" fontId="0" fillId="0" borderId="0" xfId="0" applyAlignment="1">
      <alignment horizontal="center" vertical="center"/>
    </xf>
    <xf numFmtId="1" fontId="23" fillId="0" borderId="0" xfId="0" applyFont="1" applyBorder="1" applyAlignment="1">
      <alignment horizontal="center" vertical="center"/>
    </xf>
    <xf numFmtId="1" fontId="22" fillId="0" borderId="0" xfId="0" applyFont="1" applyBorder="1" applyAlignment="1">
      <alignment horizontal="center" vertical="center"/>
    </xf>
    <xf numFmtId="1" fontId="0" fillId="0" borderId="0" xfId="0" applyFill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</cellXfs>
  <cellStyles count="6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Comma" xfId="59"/>
    <cellStyle name="Comma [0]" xfId="60"/>
    <cellStyle name="Eingabe" xfId="61"/>
    <cellStyle name="Ergebnis" xfId="62"/>
    <cellStyle name="Ergebnis 1" xfId="63"/>
    <cellStyle name="Erklärender Text" xfId="64"/>
    <cellStyle name="Gut" xfId="65"/>
    <cellStyle name="Neutral" xfId="66"/>
    <cellStyle name="Notiz" xfId="67"/>
    <cellStyle name="Percent" xfId="68"/>
    <cellStyle name="Schlecht" xfId="69"/>
    <cellStyle name="Überschrift" xfId="70"/>
    <cellStyle name="Überschrift 1" xfId="71"/>
    <cellStyle name="Überschrift 2" xfId="72"/>
    <cellStyle name="Überschrift 3" xfId="73"/>
    <cellStyle name="Überschrift 4" xfId="74"/>
    <cellStyle name="Überschrift 5" xfId="75"/>
    <cellStyle name="Verknüpfte Zelle" xfId="76"/>
    <cellStyle name="Currency" xfId="77"/>
    <cellStyle name="Currency [0]" xfId="78"/>
    <cellStyle name="Warnender Text" xfId="79"/>
    <cellStyle name="Zelle überprüfen" xfId="80"/>
  </cellStyles>
  <dxfs count="1">
    <dxf>
      <font>
        <b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showGridLines="0" tabSelected="1" zoomScalePageLayoutView="0" workbookViewId="0" topLeftCell="A1">
      <selection activeCell="L48" sqref="L48"/>
    </sheetView>
  </sheetViews>
  <sheetFormatPr defaultColWidth="11.421875" defaultRowHeight="12.75"/>
  <cols>
    <col min="1" max="1" width="6.421875" style="1" customWidth="1"/>
    <col min="2" max="2" width="14.57421875" style="0" customWidth="1"/>
    <col min="3" max="3" width="10.57421875" style="0" customWidth="1"/>
    <col min="4" max="4" width="9.28125" style="1" customWidth="1"/>
    <col min="5" max="7" width="7.8515625" style="0" customWidth="1"/>
    <col min="8" max="9" width="8.00390625" style="0" customWidth="1"/>
    <col min="10" max="11" width="7.8515625" style="0" customWidth="1"/>
    <col min="12" max="12" width="11.57421875" style="1" customWidth="1"/>
    <col min="13" max="15" width="7.28125" style="1" customWidth="1"/>
  </cols>
  <sheetData>
    <row r="1" spans="1:15" ht="27" customHeight="1">
      <c r="A1" s="35" t="s">
        <v>68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7" customHeight="1">
      <c r="A2" s="36" t="s">
        <v>64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2:15" ht="15">
      <c r="B3" s="2"/>
      <c r="E3" s="21"/>
      <c r="F3" s="21"/>
      <c r="G3" s="21"/>
      <c r="H3" s="21"/>
      <c r="M3"/>
      <c r="N3"/>
      <c r="O3"/>
    </row>
    <row r="4" spans="1:12" s="23" customFormat="1" ht="15" customHeight="1">
      <c r="A4" s="23" t="s">
        <v>65</v>
      </c>
      <c r="B4" s="23" t="s">
        <v>0</v>
      </c>
      <c r="C4" s="23" t="s">
        <v>1</v>
      </c>
      <c r="D4" s="24" t="s">
        <v>66</v>
      </c>
      <c r="E4" s="23" t="s">
        <v>2</v>
      </c>
      <c r="F4" s="23" t="s">
        <v>3</v>
      </c>
      <c r="G4" s="23" t="s">
        <v>4</v>
      </c>
      <c r="H4" s="23" t="s">
        <v>5</v>
      </c>
      <c r="I4" s="23" t="s">
        <v>6</v>
      </c>
      <c r="J4" s="23" t="s">
        <v>7</v>
      </c>
      <c r="K4" s="23" t="s">
        <v>8</v>
      </c>
      <c r="L4" s="23" t="s">
        <v>9</v>
      </c>
    </row>
    <row r="5" spans="1:12" ht="15" customHeight="1">
      <c r="A5" s="1" t="s">
        <v>10</v>
      </c>
      <c r="B5" t="s">
        <v>11</v>
      </c>
      <c r="C5" t="s">
        <v>12</v>
      </c>
      <c r="D5" s="1" t="s">
        <v>67</v>
      </c>
      <c r="E5" s="15">
        <v>289</v>
      </c>
      <c r="F5" s="4" t="s">
        <v>96</v>
      </c>
      <c r="G5" s="29">
        <v>290</v>
      </c>
      <c r="H5" s="3">
        <v>284</v>
      </c>
      <c r="I5" s="3">
        <v>288</v>
      </c>
      <c r="J5" s="4">
        <f>SUM(E5:I5)</f>
        <v>1151</v>
      </c>
      <c r="K5" s="5">
        <f aca="true" t="shared" si="0" ref="K5:K21">IF(J5=0,"",AVERAGE(E5:I5))</f>
        <v>287.75</v>
      </c>
      <c r="L5" s="1" t="str">
        <f aca="true" t="shared" si="1" ref="L5:L20">COUNTA(E5:I5)&amp;" / "&amp;COUNT(E5:I5)</f>
        <v>5 / 4</v>
      </c>
    </row>
    <row r="6" spans="1:12" ht="15" customHeight="1">
      <c r="A6" s="1" t="s">
        <v>13</v>
      </c>
      <c r="B6" t="s">
        <v>25</v>
      </c>
      <c r="C6" t="s">
        <v>26</v>
      </c>
      <c r="D6" s="1" t="s">
        <v>67</v>
      </c>
      <c r="E6" s="3">
        <v>284</v>
      </c>
      <c r="F6" s="29">
        <v>289</v>
      </c>
      <c r="G6" s="4" t="s">
        <v>97</v>
      </c>
      <c r="H6" s="3">
        <v>286</v>
      </c>
      <c r="I6" s="29">
        <v>290</v>
      </c>
      <c r="J6" s="4">
        <f>SUM(E6:I6)</f>
        <v>1149</v>
      </c>
      <c r="K6" s="5">
        <f t="shared" si="0"/>
        <v>287.25</v>
      </c>
      <c r="L6" s="1" t="str">
        <f t="shared" si="1"/>
        <v>5 / 4</v>
      </c>
    </row>
    <row r="7" spans="1:12" ht="15" customHeight="1">
      <c r="A7" s="1" t="s">
        <v>17</v>
      </c>
      <c r="B7" s="6" t="s">
        <v>21</v>
      </c>
      <c r="C7" s="6" t="s">
        <v>22</v>
      </c>
      <c r="D7" s="3" t="s">
        <v>23</v>
      </c>
      <c r="E7" s="3">
        <v>285</v>
      </c>
      <c r="F7" s="3">
        <v>286</v>
      </c>
      <c r="G7" s="3">
        <v>286</v>
      </c>
      <c r="H7" s="29">
        <v>288</v>
      </c>
      <c r="I7" s="4" t="s">
        <v>98</v>
      </c>
      <c r="J7" s="4">
        <f>SUM(E7:I7)</f>
        <v>1145</v>
      </c>
      <c r="K7" s="5">
        <f t="shared" si="0"/>
        <v>286.25</v>
      </c>
      <c r="L7" s="1" t="str">
        <f t="shared" si="1"/>
        <v>5 / 4</v>
      </c>
    </row>
    <row r="8" spans="1:12" ht="15" customHeight="1">
      <c r="A8" s="1" t="s">
        <v>20</v>
      </c>
      <c r="B8" t="s">
        <v>14</v>
      </c>
      <c r="C8" t="s">
        <v>15</v>
      </c>
      <c r="D8" s="1" t="s">
        <v>16</v>
      </c>
      <c r="E8" s="3">
        <v>287</v>
      </c>
      <c r="F8" s="4" t="s">
        <v>99</v>
      </c>
      <c r="G8" s="3">
        <v>288</v>
      </c>
      <c r="H8" s="3">
        <v>282</v>
      </c>
      <c r="I8" s="3">
        <v>283</v>
      </c>
      <c r="J8" s="4">
        <f>SUM(E8:I8)</f>
        <v>1140</v>
      </c>
      <c r="K8" s="5">
        <f t="shared" si="0"/>
        <v>285</v>
      </c>
      <c r="L8" s="1" t="str">
        <f t="shared" si="1"/>
        <v>5 / 4</v>
      </c>
    </row>
    <row r="9" spans="1:12" ht="15" customHeight="1">
      <c r="A9" s="1" t="s">
        <v>20</v>
      </c>
      <c r="B9" s="7" t="s">
        <v>28</v>
      </c>
      <c r="C9" s="7" t="s">
        <v>29</v>
      </c>
      <c r="D9" s="19" t="s">
        <v>16</v>
      </c>
      <c r="E9" s="4" t="s">
        <v>96</v>
      </c>
      <c r="F9" s="3">
        <v>285</v>
      </c>
      <c r="G9" s="3">
        <v>282</v>
      </c>
      <c r="H9" s="3">
        <v>282</v>
      </c>
      <c r="I9" s="3">
        <v>283</v>
      </c>
      <c r="J9" s="4">
        <f>SUM(E9:I9)</f>
        <v>1132</v>
      </c>
      <c r="K9" s="5">
        <f t="shared" si="0"/>
        <v>283</v>
      </c>
      <c r="L9" s="1" t="str">
        <f t="shared" si="1"/>
        <v>5 / 4</v>
      </c>
    </row>
    <row r="10" spans="1:12" ht="15" customHeight="1">
      <c r="A10" s="1" t="s">
        <v>20</v>
      </c>
      <c r="B10" t="s">
        <v>18</v>
      </c>
      <c r="C10" t="s">
        <v>19</v>
      </c>
      <c r="D10" s="1" t="s">
        <v>16</v>
      </c>
      <c r="E10" s="3">
        <v>286</v>
      </c>
      <c r="F10" s="3"/>
      <c r="G10" s="3">
        <v>285</v>
      </c>
      <c r="H10" s="3">
        <v>280</v>
      </c>
      <c r="I10" s="3">
        <v>279</v>
      </c>
      <c r="J10" s="4">
        <f>SUM(E10:I10)</f>
        <v>1130</v>
      </c>
      <c r="K10" s="5">
        <f t="shared" si="0"/>
        <v>282.5</v>
      </c>
      <c r="L10" s="1" t="str">
        <f t="shared" si="1"/>
        <v>4 / 4</v>
      </c>
    </row>
    <row r="11" spans="1:12" ht="15" customHeight="1">
      <c r="A11" s="1" t="s">
        <v>20</v>
      </c>
      <c r="B11" t="s">
        <v>40</v>
      </c>
      <c r="C11" t="s">
        <v>41</v>
      </c>
      <c r="D11" s="1" t="s">
        <v>16</v>
      </c>
      <c r="E11" s="3">
        <v>273</v>
      </c>
      <c r="F11" s="3">
        <v>281</v>
      </c>
      <c r="G11" s="4" t="s">
        <v>100</v>
      </c>
      <c r="H11" s="3">
        <v>282</v>
      </c>
      <c r="I11" s="3">
        <v>283</v>
      </c>
      <c r="J11" s="4">
        <f>SUM(E11:I11)</f>
        <v>1119</v>
      </c>
      <c r="K11" s="5">
        <f t="shared" si="0"/>
        <v>279.75</v>
      </c>
      <c r="L11" s="1" t="str">
        <f t="shared" si="1"/>
        <v>5 / 4</v>
      </c>
    </row>
    <row r="12" spans="1:12" ht="15" customHeight="1">
      <c r="A12" s="1" t="s">
        <v>33</v>
      </c>
      <c r="B12" s="7" t="s">
        <v>34</v>
      </c>
      <c r="C12" s="7" t="s">
        <v>35</v>
      </c>
      <c r="D12" s="19" t="s">
        <v>36</v>
      </c>
      <c r="E12" s="3">
        <v>276</v>
      </c>
      <c r="F12" s="3">
        <v>272</v>
      </c>
      <c r="G12" s="4" t="s">
        <v>101</v>
      </c>
      <c r="H12" s="3">
        <v>282</v>
      </c>
      <c r="I12" s="3">
        <v>283</v>
      </c>
      <c r="J12" s="4">
        <f>SUM(E12:I12)</f>
        <v>1113</v>
      </c>
      <c r="K12" s="5">
        <f t="shared" si="0"/>
        <v>278.25</v>
      </c>
      <c r="L12" s="1" t="str">
        <f t="shared" si="1"/>
        <v>5 / 4</v>
      </c>
    </row>
    <row r="13" spans="1:12" ht="15" customHeight="1">
      <c r="A13" s="1" t="s">
        <v>33</v>
      </c>
      <c r="B13" t="s">
        <v>31</v>
      </c>
      <c r="C13" t="s">
        <v>32</v>
      </c>
      <c r="D13" s="1" t="s">
        <v>67</v>
      </c>
      <c r="E13" s="3">
        <v>278</v>
      </c>
      <c r="F13" s="3">
        <v>276</v>
      </c>
      <c r="G13" s="3">
        <v>267</v>
      </c>
      <c r="H13" s="4" t="s">
        <v>101</v>
      </c>
      <c r="I13" s="3">
        <v>283</v>
      </c>
      <c r="J13" s="4">
        <f>SUM(E13:I13)</f>
        <v>1104</v>
      </c>
      <c r="K13" s="5">
        <f t="shared" si="0"/>
        <v>276</v>
      </c>
      <c r="L13" s="1" t="str">
        <f t="shared" si="1"/>
        <v>5 / 4</v>
      </c>
    </row>
    <row r="14" spans="1:12" ht="15" customHeight="1">
      <c r="A14" s="1" t="s">
        <v>39</v>
      </c>
      <c r="B14" s="7" t="s">
        <v>37</v>
      </c>
      <c r="C14" s="7" t="s">
        <v>38</v>
      </c>
      <c r="D14" s="19" t="s">
        <v>36</v>
      </c>
      <c r="E14" s="3">
        <v>274</v>
      </c>
      <c r="F14" s="3">
        <v>281</v>
      </c>
      <c r="G14" s="3">
        <v>280</v>
      </c>
      <c r="H14" s="4" t="s">
        <v>102</v>
      </c>
      <c r="I14" s="3">
        <v>268</v>
      </c>
      <c r="J14" s="4">
        <f>SUM(E14:I14)</f>
        <v>1103</v>
      </c>
      <c r="K14" s="5">
        <f t="shared" si="0"/>
        <v>275.75</v>
      </c>
      <c r="L14" s="1" t="str">
        <f t="shared" si="1"/>
        <v>5 / 4</v>
      </c>
    </row>
    <row r="15" spans="1:12" ht="15" customHeight="1">
      <c r="A15" s="1" t="s">
        <v>42</v>
      </c>
      <c r="B15" s="7" t="s">
        <v>72</v>
      </c>
      <c r="C15" s="7" t="s">
        <v>73</v>
      </c>
      <c r="D15" s="1" t="s">
        <v>16</v>
      </c>
      <c r="E15" s="3"/>
      <c r="F15" s="3">
        <v>265</v>
      </c>
      <c r="G15" s="3">
        <v>272</v>
      </c>
      <c r="H15" s="3">
        <v>277</v>
      </c>
      <c r="I15" s="3">
        <v>277</v>
      </c>
      <c r="J15" s="4">
        <f>SUM(E15:I15)</f>
        <v>1091</v>
      </c>
      <c r="K15" s="5">
        <f t="shared" si="0"/>
        <v>272.75</v>
      </c>
      <c r="L15" s="1" t="str">
        <f t="shared" si="1"/>
        <v>4 / 4</v>
      </c>
    </row>
    <row r="16" spans="1:12" ht="15" customHeight="1">
      <c r="A16" s="1" t="s">
        <v>46</v>
      </c>
      <c r="B16" s="7" t="s">
        <v>43</v>
      </c>
      <c r="C16" s="7" t="s">
        <v>44</v>
      </c>
      <c r="D16" s="19" t="s">
        <v>45</v>
      </c>
      <c r="E16" s="3">
        <v>266</v>
      </c>
      <c r="F16" s="3">
        <v>268</v>
      </c>
      <c r="G16" s="3">
        <v>280</v>
      </c>
      <c r="H16" s="1">
        <v>270</v>
      </c>
      <c r="I16" s="1" t="s">
        <v>103</v>
      </c>
      <c r="J16" s="4">
        <f>SUM(E16:I16)</f>
        <v>1084</v>
      </c>
      <c r="K16" s="5">
        <f t="shared" si="0"/>
        <v>271</v>
      </c>
      <c r="L16" s="1" t="str">
        <f t="shared" si="1"/>
        <v>5 / 4</v>
      </c>
    </row>
    <row r="17" spans="1:12" ht="15" customHeight="1">
      <c r="A17" s="1" t="s">
        <v>46</v>
      </c>
      <c r="B17" s="7" t="s">
        <v>74</v>
      </c>
      <c r="C17" s="7" t="s">
        <v>75</v>
      </c>
      <c r="D17" s="1" t="s">
        <v>36</v>
      </c>
      <c r="E17" s="3"/>
      <c r="F17" s="3">
        <v>257</v>
      </c>
      <c r="G17" s="3">
        <v>281</v>
      </c>
      <c r="H17" s="3">
        <v>264</v>
      </c>
      <c r="I17" s="3">
        <v>271</v>
      </c>
      <c r="J17" s="4">
        <f>SUM(E17:I17)</f>
        <v>1073</v>
      </c>
      <c r="K17" s="5">
        <f t="shared" si="0"/>
        <v>268.25</v>
      </c>
      <c r="L17" s="1" t="str">
        <f t="shared" si="1"/>
        <v>4 / 4</v>
      </c>
    </row>
    <row r="18" spans="1:12" ht="15" customHeight="1">
      <c r="A18" s="1" t="s">
        <v>46</v>
      </c>
      <c r="B18" s="7" t="s">
        <v>76</v>
      </c>
      <c r="C18" s="7" t="s">
        <v>77</v>
      </c>
      <c r="D18" s="1" t="s">
        <v>36</v>
      </c>
      <c r="E18" s="1"/>
      <c r="F18" s="1">
        <v>240</v>
      </c>
      <c r="G18" s="3">
        <v>261</v>
      </c>
      <c r="H18" s="3">
        <v>267</v>
      </c>
      <c r="I18" s="3">
        <v>258</v>
      </c>
      <c r="J18" s="4">
        <f>SUM(E18:I18)</f>
        <v>1026</v>
      </c>
      <c r="K18" s="5">
        <f t="shared" si="0"/>
        <v>256.5</v>
      </c>
      <c r="L18" s="1" t="str">
        <f t="shared" si="1"/>
        <v>4 / 4</v>
      </c>
    </row>
    <row r="19" spans="1:12" ht="15" customHeight="1">
      <c r="A19" s="1" t="s">
        <v>81</v>
      </c>
      <c r="B19" s="7" t="s">
        <v>79</v>
      </c>
      <c r="C19" s="7" t="s">
        <v>80</v>
      </c>
      <c r="D19" s="1" t="s">
        <v>16</v>
      </c>
      <c r="E19" s="3"/>
      <c r="F19" s="3">
        <v>276</v>
      </c>
      <c r="G19" s="1">
        <v>283</v>
      </c>
      <c r="H19" s="3">
        <v>266</v>
      </c>
      <c r="I19" s="3"/>
      <c r="J19" s="4">
        <f>SUM(E19:I19)</f>
        <v>825</v>
      </c>
      <c r="K19" s="5">
        <f t="shared" si="0"/>
        <v>275</v>
      </c>
      <c r="L19" s="1" t="str">
        <f t="shared" si="1"/>
        <v>3 / 3</v>
      </c>
    </row>
    <row r="20" spans="1:12" ht="14.25" customHeight="1">
      <c r="A20" s="1" t="s">
        <v>82</v>
      </c>
      <c r="B20" t="s">
        <v>47</v>
      </c>
      <c r="C20" t="s">
        <v>48</v>
      </c>
      <c r="D20" s="1" t="s">
        <v>16</v>
      </c>
      <c r="E20" s="3">
        <v>258</v>
      </c>
      <c r="F20" s="3"/>
      <c r="G20" s="3">
        <v>241</v>
      </c>
      <c r="H20" s="1">
        <v>266</v>
      </c>
      <c r="I20" s="3"/>
      <c r="J20" s="4">
        <f>SUM(E20:I20)</f>
        <v>765</v>
      </c>
      <c r="K20" s="5">
        <f t="shared" si="0"/>
        <v>255</v>
      </c>
      <c r="L20" s="1" t="str">
        <f t="shared" si="1"/>
        <v>3 / 3</v>
      </c>
    </row>
    <row r="21" spans="1:12" ht="14.25" customHeight="1">
      <c r="A21" s="1" t="s">
        <v>83</v>
      </c>
      <c r="B21" s="7" t="s">
        <v>49</v>
      </c>
      <c r="C21" s="7" t="s">
        <v>50</v>
      </c>
      <c r="D21" s="19" t="s">
        <v>36</v>
      </c>
      <c r="E21" s="3">
        <v>190</v>
      </c>
      <c r="F21" s="3"/>
      <c r="G21" s="1">
        <v>207</v>
      </c>
      <c r="H21" s="1"/>
      <c r="I21" s="1">
        <v>218</v>
      </c>
      <c r="J21" s="4">
        <f>SUM(E21:I21)</f>
        <v>615</v>
      </c>
      <c r="K21" s="5">
        <f t="shared" si="0"/>
        <v>205</v>
      </c>
      <c r="L21" s="1" t="str">
        <f>COUNTA(E21:I21)&amp;" / "&amp;COUNT(E21:I21)</f>
        <v>3 / 3</v>
      </c>
    </row>
    <row r="22" spans="1:12" ht="14.25" customHeight="1">
      <c r="A22" s="1" t="s">
        <v>86</v>
      </c>
      <c r="B22" s="7" t="s">
        <v>84</v>
      </c>
      <c r="C22" s="7" t="s">
        <v>85</v>
      </c>
      <c r="D22" s="1" t="s">
        <v>16</v>
      </c>
      <c r="E22" s="3"/>
      <c r="F22" s="3"/>
      <c r="G22" s="1">
        <v>262</v>
      </c>
      <c r="H22" s="3">
        <v>206</v>
      </c>
      <c r="I22" s="1"/>
      <c r="J22" s="4">
        <f>SUM(E22:I22)</f>
        <v>468</v>
      </c>
      <c r="K22" s="5">
        <f>IF(J22=0,"",AVERAGE(E22:I22))</f>
        <v>234</v>
      </c>
      <c r="L22" s="1" t="str">
        <f>COUNTA(E22:I22)&amp;" / "&amp;COUNT(E22:I22)</f>
        <v>2 / 2</v>
      </c>
    </row>
    <row r="23" spans="4:10" ht="12.75">
      <c r="D23" t="s">
        <v>70</v>
      </c>
      <c r="E23" s="8">
        <f>COUNTIF(E5:E17,"&gt;0")</f>
        <v>10</v>
      </c>
      <c r="F23" s="8">
        <f>COUNTA(F5:F21)</f>
        <v>14</v>
      </c>
      <c r="G23" s="8">
        <f>COUNTA(G5:G17)</f>
        <v>13</v>
      </c>
      <c r="H23" s="8">
        <f>COUNTA(H5:H17)</f>
        <v>13</v>
      </c>
      <c r="I23" s="8">
        <f>COUNTA(I5:I17)</f>
        <v>13</v>
      </c>
      <c r="J23" s="8">
        <f>SUM(E23:I23)</f>
        <v>63</v>
      </c>
    </row>
    <row r="24" spans="5:10" ht="12.75">
      <c r="E24" s="8"/>
      <c r="F24" s="8"/>
      <c r="G24" s="8"/>
      <c r="H24" s="8"/>
      <c r="I24" s="8"/>
      <c r="J24" s="8"/>
    </row>
    <row r="25" spans="1:15" s="25" customFormat="1" ht="12.75">
      <c r="A25" s="24" t="s">
        <v>69</v>
      </c>
      <c r="B25" s="32" t="s">
        <v>66</v>
      </c>
      <c r="C25" s="32"/>
      <c r="D25" s="32"/>
      <c r="E25" s="24" t="s">
        <v>2</v>
      </c>
      <c r="F25" s="24" t="s">
        <v>3</v>
      </c>
      <c r="G25" s="24" t="s">
        <v>4</v>
      </c>
      <c r="H25" s="24" t="s">
        <v>5</v>
      </c>
      <c r="I25" s="24" t="s">
        <v>6</v>
      </c>
      <c r="J25" s="24" t="s">
        <v>7</v>
      </c>
      <c r="K25" s="24" t="s">
        <v>8</v>
      </c>
      <c r="L25" s="25" t="s">
        <v>9</v>
      </c>
      <c r="M25" s="24"/>
      <c r="N25" s="24"/>
      <c r="O25" s="24"/>
    </row>
    <row r="26" spans="1:12" ht="15" customHeight="1">
      <c r="A26" s="1" t="s">
        <v>10</v>
      </c>
      <c r="B26" s="37" t="s">
        <v>87</v>
      </c>
      <c r="C26" s="37"/>
      <c r="D26" s="37"/>
      <c r="E26" s="16">
        <v>852</v>
      </c>
      <c r="F26" s="10" t="s">
        <v>93</v>
      </c>
      <c r="G26" s="28">
        <v>856</v>
      </c>
      <c r="H26" s="31">
        <v>844</v>
      </c>
      <c r="I26" s="18">
        <v>845</v>
      </c>
      <c r="J26" s="10">
        <f>SUM(E26:I26)</f>
        <v>3397</v>
      </c>
      <c r="K26" s="5">
        <f>IF(J26=0,"",AVERAGE(E26:I26))</f>
        <v>849.25</v>
      </c>
      <c r="L26" s="1" t="str">
        <f>COUNTA(G26:I26)&amp;" / "&amp;COUNT(G26:I26)</f>
        <v>3 / 3</v>
      </c>
    </row>
    <row r="27" spans="1:12" ht="15" customHeight="1">
      <c r="A27" s="1" t="s">
        <v>13</v>
      </c>
      <c r="B27" s="34" t="s">
        <v>67</v>
      </c>
      <c r="C27" s="34"/>
      <c r="D27" s="34"/>
      <c r="E27" s="3">
        <v>851</v>
      </c>
      <c r="F27" s="28">
        <v>844</v>
      </c>
      <c r="G27" s="10">
        <v>839</v>
      </c>
      <c r="H27" s="4" t="s">
        <v>94</v>
      </c>
      <c r="I27" s="4">
        <v>861</v>
      </c>
      <c r="J27" s="10">
        <f>SUM(E27:I27)</f>
        <v>3395</v>
      </c>
      <c r="K27" s="5">
        <f>IF(J27=0,"",AVERAGE(E27:I27))</f>
        <v>848.75</v>
      </c>
      <c r="L27" s="1" t="str">
        <f>COUNTA(E27:I27)&amp;" / "&amp;COUNT(E27:I27)</f>
        <v>5 / 4</v>
      </c>
    </row>
    <row r="28" spans="1:12" ht="15" customHeight="1">
      <c r="A28" s="1" t="s">
        <v>17</v>
      </c>
      <c r="B28" s="34" t="s">
        <v>36</v>
      </c>
      <c r="C28" s="34"/>
      <c r="D28" s="34"/>
      <c r="E28" s="4" t="s">
        <v>92</v>
      </c>
      <c r="F28" s="4">
        <v>810</v>
      </c>
      <c r="G28" s="4">
        <v>827</v>
      </c>
      <c r="H28" s="4">
        <v>806</v>
      </c>
      <c r="I28" s="4">
        <v>822</v>
      </c>
      <c r="J28" s="10">
        <f>SUM(E28:I28)</f>
        <v>3265</v>
      </c>
      <c r="K28" s="5">
        <f>IF(J28=0,"",AVERAGE(E28:I28))</f>
        <v>816.25</v>
      </c>
      <c r="L28" s="1" t="str">
        <f>COUNTA(I29:I29)&amp;" / "&amp;COUNT(I29:I29)</f>
        <v>0 / 0</v>
      </c>
    </row>
    <row r="29" spans="1:12" ht="15" customHeight="1">
      <c r="A29" s="1" t="s">
        <v>20</v>
      </c>
      <c r="B29" s="34" t="s">
        <v>88</v>
      </c>
      <c r="C29" s="34"/>
      <c r="D29" s="34"/>
      <c r="E29" s="4"/>
      <c r="F29" s="4"/>
      <c r="G29" s="4">
        <v>821</v>
      </c>
      <c r="H29" s="4">
        <v>825</v>
      </c>
      <c r="I29" s="4"/>
      <c r="J29" s="10">
        <f>SUM(E29:I29)</f>
        <v>1646</v>
      </c>
      <c r="K29" s="5">
        <f>IF(J29=0,"",AVERAGE(E29:I29))</f>
        <v>823</v>
      </c>
      <c r="L29" s="1" t="str">
        <f>COUNTA(I28:I28)&amp;" / "&amp;COUNT(I28:I28)</f>
        <v>1 / 1</v>
      </c>
    </row>
    <row r="31" spans="1:15" ht="27" customHeight="1">
      <c r="A31" s="38" t="s">
        <v>63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</row>
    <row r="32" spans="1:15" s="22" customFormat="1" ht="14.25">
      <c r="A32" s="11"/>
      <c r="B32" s="26"/>
      <c r="D32" s="11"/>
      <c r="E32" s="21">
        <v>42518</v>
      </c>
      <c r="F32" s="21">
        <v>42574</v>
      </c>
      <c r="G32" s="21">
        <v>42588</v>
      </c>
      <c r="H32" s="21">
        <v>42602</v>
      </c>
      <c r="L32" s="11"/>
      <c r="M32" s="11"/>
      <c r="N32" s="11"/>
      <c r="O32" s="11"/>
    </row>
    <row r="33" spans="1:15" s="25" customFormat="1" ht="15" customHeight="1">
      <c r="A33" s="24" t="s">
        <v>65</v>
      </c>
      <c r="B33" s="25" t="s">
        <v>0</v>
      </c>
      <c r="C33" s="25" t="s">
        <v>1</v>
      </c>
      <c r="D33" s="24" t="s">
        <v>66</v>
      </c>
      <c r="E33" s="25" t="s">
        <v>2</v>
      </c>
      <c r="F33" s="25" t="s">
        <v>3</v>
      </c>
      <c r="G33" s="25" t="s">
        <v>4</v>
      </c>
      <c r="H33" s="25" t="s">
        <v>5</v>
      </c>
      <c r="I33" s="25" t="s">
        <v>6</v>
      </c>
      <c r="J33" s="25" t="s">
        <v>7</v>
      </c>
      <c r="K33" s="25" t="s">
        <v>8</v>
      </c>
      <c r="L33" s="25" t="s">
        <v>9</v>
      </c>
      <c r="M33" s="24"/>
      <c r="N33" s="24"/>
      <c r="O33" s="24"/>
    </row>
    <row r="34" spans="1:12" ht="15" customHeight="1">
      <c r="A34" s="1" t="s">
        <v>10</v>
      </c>
      <c r="B34" s="9" t="s">
        <v>51</v>
      </c>
      <c r="C34" s="12" t="s">
        <v>52</v>
      </c>
      <c r="D34" s="20" t="s">
        <v>53</v>
      </c>
      <c r="E34" s="17">
        <v>265</v>
      </c>
      <c r="F34" s="30">
        <v>252</v>
      </c>
      <c r="G34" s="13"/>
      <c r="H34" s="30">
        <v>272</v>
      </c>
      <c r="I34" s="13">
        <v>239</v>
      </c>
      <c r="J34" s="13">
        <f>SUM(E34:I34)</f>
        <v>1028</v>
      </c>
      <c r="K34" s="5">
        <f aca="true" t="shared" si="2" ref="K34:K40">IF(J34=0,"",AVERAGE(E34:I34))</f>
        <v>257</v>
      </c>
      <c r="L34" s="1" t="str">
        <f aca="true" t="shared" si="3" ref="L34:L40">COUNTA(E34:I34)&amp;" / "&amp;COUNT(E34:I34)</f>
        <v>4 / 4</v>
      </c>
    </row>
    <row r="35" spans="1:12" ht="15" customHeight="1">
      <c r="A35" s="1" t="s">
        <v>13</v>
      </c>
      <c r="B35" s="9" t="s">
        <v>55</v>
      </c>
      <c r="C35" s="9" t="s">
        <v>56</v>
      </c>
      <c r="D35" s="18" t="s">
        <v>53</v>
      </c>
      <c r="E35" s="13">
        <v>243</v>
      </c>
      <c r="F35" s="13">
        <v>245</v>
      </c>
      <c r="G35" s="30">
        <v>246</v>
      </c>
      <c r="H35" s="13">
        <v>238</v>
      </c>
      <c r="I35" s="39" t="s">
        <v>91</v>
      </c>
      <c r="J35" s="13">
        <f>SUM(E35:I35)</f>
        <v>972</v>
      </c>
      <c r="K35" s="5">
        <f t="shared" si="2"/>
        <v>243</v>
      </c>
      <c r="L35" s="1" t="str">
        <f t="shared" si="3"/>
        <v>5 / 4</v>
      </c>
    </row>
    <row r="36" spans="1:12" ht="15" customHeight="1">
      <c r="A36" s="1" t="s">
        <v>17</v>
      </c>
      <c r="B36" s="12" t="s">
        <v>51</v>
      </c>
      <c r="C36" s="12" t="s">
        <v>54</v>
      </c>
      <c r="D36" s="20" t="s">
        <v>53</v>
      </c>
      <c r="E36" s="13">
        <v>246</v>
      </c>
      <c r="F36" s="13">
        <v>221</v>
      </c>
      <c r="G36" s="13"/>
      <c r="H36" s="13">
        <v>250</v>
      </c>
      <c r="I36" s="13">
        <v>248</v>
      </c>
      <c r="J36" s="13">
        <f>SUM(E36:I36)</f>
        <v>965</v>
      </c>
      <c r="K36" s="5">
        <f t="shared" si="2"/>
        <v>241.25</v>
      </c>
      <c r="L36" s="1" t="str">
        <f t="shared" si="3"/>
        <v>4 / 4</v>
      </c>
    </row>
    <row r="37" spans="1:12" ht="15" customHeight="1">
      <c r="A37" s="1" t="s">
        <v>20</v>
      </c>
      <c r="B37" s="9" t="s">
        <v>58</v>
      </c>
      <c r="C37" s="9" t="s">
        <v>60</v>
      </c>
      <c r="D37" s="18" t="s">
        <v>53</v>
      </c>
      <c r="E37" s="13">
        <v>207</v>
      </c>
      <c r="F37" s="13">
        <v>233</v>
      </c>
      <c r="G37" s="13">
        <v>196</v>
      </c>
      <c r="H37" s="13">
        <v>222</v>
      </c>
      <c r="I37" s="13"/>
      <c r="J37" s="13">
        <f>SUM(E37:I37)</f>
        <v>858</v>
      </c>
      <c r="K37" s="5">
        <f t="shared" si="2"/>
        <v>214.5</v>
      </c>
      <c r="L37" s="1" t="str">
        <f t="shared" si="3"/>
        <v>4 / 4</v>
      </c>
    </row>
    <row r="38" spans="1:12" ht="15" customHeight="1">
      <c r="A38" s="1" t="s">
        <v>24</v>
      </c>
      <c r="B38" s="9" t="s">
        <v>58</v>
      </c>
      <c r="C38" s="9" t="s">
        <v>59</v>
      </c>
      <c r="D38" s="18" t="s">
        <v>53</v>
      </c>
      <c r="E38" s="13">
        <v>220</v>
      </c>
      <c r="F38" s="13">
        <v>186</v>
      </c>
      <c r="G38" s="13">
        <v>161</v>
      </c>
      <c r="H38" s="13">
        <v>215</v>
      </c>
      <c r="I38" s="13"/>
      <c r="J38" s="13">
        <f>SUM(E38:I38)</f>
        <v>782</v>
      </c>
      <c r="K38" s="5">
        <f t="shared" si="2"/>
        <v>195.5</v>
      </c>
      <c r="L38" s="1" t="str">
        <f t="shared" si="3"/>
        <v>4 / 4</v>
      </c>
    </row>
    <row r="39" spans="1:12" ht="15" customHeight="1">
      <c r="A39" s="1" t="s">
        <v>27</v>
      </c>
      <c r="B39" s="27" t="s">
        <v>78</v>
      </c>
      <c r="C39" s="9" t="s">
        <v>57</v>
      </c>
      <c r="D39" s="18" t="s">
        <v>53</v>
      </c>
      <c r="E39" s="13">
        <v>236</v>
      </c>
      <c r="F39" s="13">
        <v>231</v>
      </c>
      <c r="G39" s="13">
        <v>232</v>
      </c>
      <c r="H39" s="13"/>
      <c r="I39" s="13"/>
      <c r="J39" s="13">
        <f>SUM(E39:I39)</f>
        <v>699</v>
      </c>
      <c r="K39" s="5">
        <f t="shared" si="2"/>
        <v>233</v>
      </c>
      <c r="L39" s="1" t="str">
        <f t="shared" si="3"/>
        <v>3 / 3</v>
      </c>
    </row>
    <row r="40" spans="1:12" ht="15" customHeight="1">
      <c r="A40" s="1" t="s">
        <v>30</v>
      </c>
      <c r="B40" s="9" t="s">
        <v>89</v>
      </c>
      <c r="C40" s="9" t="s">
        <v>90</v>
      </c>
      <c r="D40" s="10" t="s">
        <v>36</v>
      </c>
      <c r="E40" s="13"/>
      <c r="F40" s="13"/>
      <c r="G40" s="13">
        <v>227</v>
      </c>
      <c r="H40" s="13">
        <v>194</v>
      </c>
      <c r="I40" s="13"/>
      <c r="J40" s="13">
        <f>SUM(E40:I40)</f>
        <v>421</v>
      </c>
      <c r="K40" s="5">
        <f t="shared" si="2"/>
        <v>210.5</v>
      </c>
      <c r="L40" s="1" t="str">
        <f t="shared" si="3"/>
        <v>2 / 2</v>
      </c>
    </row>
    <row r="41" spans="2:11" ht="15" customHeight="1">
      <c r="B41" s="9"/>
      <c r="C41" s="9"/>
      <c r="D41" s="18"/>
      <c r="E41" s="13"/>
      <c r="F41" s="13"/>
      <c r="G41" s="13"/>
      <c r="H41" s="13"/>
      <c r="I41" s="13"/>
      <c r="J41" s="13"/>
      <c r="K41" s="5"/>
    </row>
    <row r="42" spans="2:11" ht="12.75">
      <c r="B42" s="27"/>
      <c r="C42" s="27"/>
      <c r="D42" s="27" t="s">
        <v>71</v>
      </c>
      <c r="E42" s="8">
        <f>COUNTIF(E34:E39,"&gt;0")</f>
        <v>6</v>
      </c>
      <c r="F42" s="8">
        <f>COUNTIF(F34:F39,"&gt;0")</f>
        <v>6</v>
      </c>
      <c r="G42" s="8">
        <f>COUNTIF(G34:G39,"&gt;0")</f>
        <v>4</v>
      </c>
      <c r="H42" s="8">
        <f>COUNTIF(H34:H39,"&gt;0")</f>
        <v>5</v>
      </c>
      <c r="I42" s="8">
        <f>COUNTIF(I34:I39,"&gt;0")</f>
        <v>2</v>
      </c>
      <c r="J42" s="1">
        <f>SUM(E42:I42)</f>
        <v>23</v>
      </c>
      <c r="K42" s="5"/>
    </row>
    <row r="43" spans="2:11" ht="12.75">
      <c r="B43" s="9"/>
      <c r="C43" s="12"/>
      <c r="D43" s="20"/>
      <c r="E43" s="8"/>
      <c r="F43" s="8"/>
      <c r="G43" s="8"/>
      <c r="H43" s="8"/>
      <c r="I43" s="8"/>
      <c r="J43" s="1"/>
      <c r="K43" s="5"/>
    </row>
    <row r="44" spans="1:15" s="25" customFormat="1" ht="15" customHeight="1">
      <c r="A44" s="24" t="s">
        <v>65</v>
      </c>
      <c r="B44" s="32" t="s">
        <v>66</v>
      </c>
      <c r="C44" s="32"/>
      <c r="D44" s="32"/>
      <c r="E44" s="24" t="s">
        <v>2</v>
      </c>
      <c r="F44" s="24" t="s">
        <v>3</v>
      </c>
      <c r="G44" s="24" t="s">
        <v>4</v>
      </c>
      <c r="H44" s="24" t="s">
        <v>5</v>
      </c>
      <c r="I44" s="24" t="s">
        <v>6</v>
      </c>
      <c r="J44" s="24" t="s">
        <v>7</v>
      </c>
      <c r="K44" s="24" t="s">
        <v>8</v>
      </c>
      <c r="L44" s="25" t="s">
        <v>9</v>
      </c>
      <c r="M44" s="24"/>
      <c r="N44" s="24"/>
      <c r="O44" s="24"/>
    </row>
    <row r="45" spans="1:12" ht="15" customHeight="1">
      <c r="A45" s="1" t="s">
        <v>10</v>
      </c>
      <c r="B45" s="33" t="s">
        <v>61</v>
      </c>
      <c r="C45" s="33"/>
      <c r="D45" s="33"/>
      <c r="E45" s="17">
        <v>754</v>
      </c>
      <c r="F45" s="28">
        <v>730</v>
      </c>
      <c r="G45" s="28" t="s">
        <v>95</v>
      </c>
      <c r="H45" s="28">
        <v>760</v>
      </c>
      <c r="I45" s="28">
        <v>724</v>
      </c>
      <c r="J45" s="14">
        <f>SUM(E45:I45)</f>
        <v>2968</v>
      </c>
      <c r="K45" s="5">
        <f>IF(J45=0,"",AVERAGE(E45:I45))</f>
        <v>742</v>
      </c>
      <c r="L45" s="1" t="str">
        <f>COUNTA(E45:I45)&amp;" / "&amp;COUNT(E45:I45)</f>
        <v>5 / 4</v>
      </c>
    </row>
    <row r="46" spans="1:12" ht="12.75">
      <c r="A46" s="1" t="s">
        <v>13</v>
      </c>
      <c r="B46" s="33" t="s">
        <v>62</v>
      </c>
      <c r="C46" s="33"/>
      <c r="D46" s="33"/>
      <c r="E46" s="8">
        <v>663</v>
      </c>
      <c r="F46" s="1">
        <v>638</v>
      </c>
      <c r="G46" s="1"/>
      <c r="H46" s="1"/>
      <c r="I46" s="1"/>
      <c r="J46" s="14">
        <f>SUM(E46:I46)</f>
        <v>1301</v>
      </c>
      <c r="K46" s="5">
        <f>IF(J46=0,"",AVERAGE(E46:I46))</f>
        <v>650.5</v>
      </c>
      <c r="L46" s="1" t="str">
        <f>COUNTA(E46:I46)&amp;" / "&amp;COUNT(E46:I46)</f>
        <v>2 / 2</v>
      </c>
    </row>
  </sheetData>
  <sheetProtection selectLockedCells="1" selectUnlockedCells="1"/>
  <mergeCells count="11">
    <mergeCell ref="A1:O1"/>
    <mergeCell ref="A2:O2"/>
    <mergeCell ref="B26:D26"/>
    <mergeCell ref="A31:O31"/>
    <mergeCell ref="B25:D25"/>
    <mergeCell ref="B44:D44"/>
    <mergeCell ref="B45:D45"/>
    <mergeCell ref="B46:D46"/>
    <mergeCell ref="B28:D28"/>
    <mergeCell ref="B27:D27"/>
    <mergeCell ref="B29:D29"/>
  </mergeCells>
  <conditionalFormatting sqref="K45:K46 K5:K19 K26:K29 K34:K41">
    <cfRule type="expression" priority="1" dxfId="0" stopIfTrue="1">
      <formula>NA()</formula>
    </cfRule>
  </conditionalFormatting>
  <printOptions/>
  <pageMargins left="0.4798611111111111" right="0.20972222222222223" top="0.5895833333333333" bottom="0.41388888888888886" header="0.26944444444444443" footer="0.20416666666666666"/>
  <pageSetup horizontalDpi="300" verticalDpi="300" orientation="portrait" paperSize="9" scale="92" r:id="rId1"/>
  <headerFooter alignWithMargins="0">
    <oddHeader>&amp;C&amp;F &amp;A&amp;R&amp;D</oddHeader>
    <oddFooter>&amp;C&amp;P / &amp;N</oddFooter>
  </headerFooter>
  <ignoredErrors>
    <ignoredError sqref="G23 G42:H4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Heinz</dc:creator>
  <cp:keywords/>
  <dc:description/>
  <cp:lastModifiedBy>Friedhelm Zinke</cp:lastModifiedBy>
  <cp:lastPrinted>2016-05-28T18:23:10Z</cp:lastPrinted>
  <dcterms:created xsi:type="dcterms:W3CDTF">2016-05-29T07:23:56Z</dcterms:created>
  <dcterms:modified xsi:type="dcterms:W3CDTF">2016-09-27T16:07:33Z</dcterms:modified>
  <cp:category/>
  <cp:version/>
  <cp:contentType/>
  <cp:contentStatus/>
</cp:coreProperties>
</file>